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<sst xmlns="http://schemas.openxmlformats.org/spreadsheetml/2006/main" count="339" uniqueCount="154">
  <si>
    <r>
      <rPr>
        <sz val="16"/>
        <rFont val="华文行楷"/>
        <charset val="134"/>
      </rPr>
      <t>四川天马玻璃有限公司</t>
    </r>
    <r>
      <rPr>
        <b/>
        <sz val="16"/>
        <rFont val="宋体"/>
        <charset val="134"/>
        <scheme val="minor"/>
      </rPr>
      <t>玻瓶/原料/包装物运输招标</t>
    </r>
    <r>
      <rPr>
        <b/>
        <sz val="18"/>
        <rFont val="黑体"/>
        <charset val="134"/>
      </rPr>
      <t>情况表</t>
    </r>
  </si>
  <si>
    <t>运输线路</t>
  </si>
  <si>
    <t>卸货地址</t>
  </si>
  <si>
    <t>货物名称</t>
  </si>
  <si>
    <t>参考里程（km）</t>
  </si>
  <si>
    <t>合同期参考运输量（吨）</t>
  </si>
  <si>
    <t>片区中标选取家数</t>
  </si>
  <si>
    <t>备注</t>
  </si>
  <si>
    <t>A</t>
  </si>
  <si>
    <t>厂区转运</t>
  </si>
  <si>
    <t>天马—沱牌总厂</t>
  </si>
  <si>
    <t>沱牌舍得洗瓶工段</t>
  </si>
  <si>
    <t>玻瓶、包装物、玻渣</t>
  </si>
  <si>
    <t>5km以内</t>
  </si>
  <si>
    <t>车辆需要：车况良好，运营证照、保险齐全，禁止使用报废车</t>
  </si>
  <si>
    <t>天马公司内部转运</t>
  </si>
  <si>
    <t>公司厂区内部</t>
  </si>
  <si>
    <t>玻瓶、包装物</t>
  </si>
  <si>
    <t>B</t>
  </si>
  <si>
    <t>遂宁片区</t>
  </si>
  <si>
    <t>沱牌镇—遂宁</t>
  </si>
  <si>
    <t>四川省遂宁市创新工业园区</t>
  </si>
  <si>
    <t>玻瓶</t>
  </si>
  <si>
    <t>公路运输，17.5米车型</t>
  </si>
  <si>
    <t>遂宁—沱牌镇</t>
  </si>
  <si>
    <t>四川天马</t>
  </si>
  <si>
    <t>托盘</t>
  </si>
  <si>
    <t>垫板</t>
  </si>
  <si>
    <t>顶框</t>
  </si>
  <si>
    <t>天马公司</t>
  </si>
  <si>
    <t>原料</t>
  </si>
  <si>
    <t>C</t>
  </si>
  <si>
    <t>南充、
阆中、
广元、
绵阳片区</t>
  </si>
  <si>
    <t>沱牌镇—南充</t>
  </si>
  <si>
    <t>南充市嘉陵区工业园区燕京大道中段9号</t>
  </si>
  <si>
    <t>南充—沱牌镇</t>
  </si>
  <si>
    <t>沱牌镇—阆中</t>
  </si>
  <si>
    <t>阆中市七里新区汉王祠路工业集中区/阆中七里开发区张公桥</t>
  </si>
  <si>
    <t>阆中—沱牌镇</t>
  </si>
  <si>
    <t>沱牌镇—广元</t>
  </si>
  <si>
    <t>广元市经济技术开发区石龙工业园区白龙村</t>
  </si>
  <si>
    <t>广元—沱牌镇</t>
  </si>
  <si>
    <t>包装物</t>
  </si>
  <si>
    <t>沱牌镇—梓潼</t>
  </si>
  <si>
    <t>梓潼工业园区</t>
  </si>
  <si>
    <r>
      <rPr>
        <sz val="9"/>
        <rFont val="宋体"/>
        <charset val="134"/>
      </rPr>
      <t>公路运输，</t>
    </r>
    <r>
      <rPr>
        <sz val="9"/>
        <rFont val="Calibri"/>
        <charset val="134"/>
      </rPr>
      <t>13</t>
    </r>
    <r>
      <rPr>
        <sz val="9"/>
        <rFont val="宋体"/>
        <charset val="134"/>
      </rPr>
      <t>米车型</t>
    </r>
  </si>
  <si>
    <t>梓潼—沱牌镇</t>
  </si>
  <si>
    <t>沱牌镇—西充多扶镇</t>
  </si>
  <si>
    <t>南充市西充县多扶镇经济技术开发区</t>
  </si>
  <si>
    <t>沱牌镇—西充</t>
  </si>
  <si>
    <t>西充县晋城镇晋城大道317号</t>
  </si>
  <si>
    <t>D</t>
  </si>
  <si>
    <t>资阳片区</t>
  </si>
  <si>
    <t>沱牌镇—资阳</t>
  </si>
  <si>
    <t>资阳市雁江区百威英博大道</t>
  </si>
  <si>
    <t>资阳—沱牌镇</t>
  </si>
  <si>
    <t>E</t>
  </si>
  <si>
    <t>新都片区</t>
  </si>
  <si>
    <t>沱牌镇—新都</t>
  </si>
  <si>
    <t>新都工业东区星光路108号</t>
  </si>
  <si>
    <t>新都—沱牌镇</t>
  </si>
  <si>
    <t>F</t>
  </si>
  <si>
    <t>成都片区</t>
  </si>
  <si>
    <t>沱牌镇—眉山</t>
  </si>
  <si>
    <t>眉山市东坡区秦家镇火星村4组/眉山东坡区城南岷家渡</t>
  </si>
  <si>
    <t>260/240</t>
  </si>
  <si>
    <t>眉山—沱牌镇</t>
  </si>
  <si>
    <t>沱牌镇—蒲江</t>
  </si>
  <si>
    <t>成都蒲江县大唐镇西街158号</t>
  </si>
  <si>
    <t>蒲江—沱牌镇</t>
  </si>
  <si>
    <t>乐山—沱牌镇</t>
  </si>
  <si>
    <t>原料（吨袋）</t>
  </si>
  <si>
    <t>沱牌镇—广汉</t>
  </si>
  <si>
    <t>广汉南兴镇/广汉向阳镇</t>
  </si>
  <si>
    <t>广汉南兴镇/向阳镇—沱牌镇</t>
  </si>
  <si>
    <t>沱牌镇—什邡</t>
  </si>
  <si>
    <t>四川省什邡市蓝剑大道</t>
  </si>
  <si>
    <t>什邡—沱牌镇</t>
  </si>
  <si>
    <t>什邡市皂角城东村10组</t>
  </si>
  <si>
    <t>沱牌镇—大邑</t>
  </si>
  <si>
    <t>四川省成都市大邑县晋源工业区兴业四路18号</t>
  </si>
  <si>
    <t>大邑/邛崃—沱牌镇</t>
  </si>
  <si>
    <t>沱牌镇—郫  县</t>
  </si>
  <si>
    <t>成都郫县工业南区清马路1198号</t>
  </si>
  <si>
    <t>郫  县—沱牌镇</t>
  </si>
  <si>
    <t>沱牌镇—温  江</t>
  </si>
  <si>
    <t>成都温江区蓉台大道金星啤酒厂</t>
  </si>
  <si>
    <t>温  江—沱牌镇</t>
  </si>
  <si>
    <t>G</t>
  </si>
  <si>
    <t>重庆片区</t>
  </si>
  <si>
    <t>沱牌镇—大竹林</t>
  </si>
  <si>
    <t xml:space="preserve">重庆市北部新区大竹林镇 </t>
  </si>
  <si>
    <t>大竹林—沱牌镇</t>
  </si>
  <si>
    <t>沱牌镇—重庆马王乡</t>
  </si>
  <si>
    <t>重庆市九龙坡区马王乡龙泉村1号/重庆大渡口区柏树堡</t>
  </si>
  <si>
    <t>重庆马王乡—沱牌镇</t>
  </si>
  <si>
    <t>沱牌镇—合川</t>
  </si>
  <si>
    <t>重庆合川 太和镇接龙街１５０号</t>
  </si>
  <si>
    <t>合川—沱牌镇</t>
  </si>
  <si>
    <t>沱牌镇—宜宾</t>
  </si>
  <si>
    <t>宜宾市宜宾县高场镇工业园区高捷园嘉士伯路1号</t>
  </si>
  <si>
    <t>宜宾—沱牌镇</t>
  </si>
  <si>
    <t>沱牌镇—江津</t>
  </si>
  <si>
    <t>重庆市江津区白沙工业园区兴盛路</t>
  </si>
  <si>
    <t>江津—沱牌镇</t>
  </si>
  <si>
    <t>H</t>
  </si>
  <si>
    <t>云南片区</t>
  </si>
  <si>
    <t>沱牌镇—云南晋宁</t>
  </si>
  <si>
    <t xml:space="preserve">昆明市晋宁县晋宁工业园区宝峰基地百威路1号 </t>
  </si>
  <si>
    <t>云南晋宁—沱牌镇</t>
  </si>
  <si>
    <t>沱牌镇—云南崇明</t>
  </si>
  <si>
    <t>昆明市嵩明县杨林经济技术开发区天创路18号</t>
  </si>
  <si>
    <t>云南崇明—沱牌镇</t>
  </si>
  <si>
    <t>沱牌镇—云南弥勒</t>
  </si>
  <si>
    <t>云南弥勒县东风农场云南红酒庄/云南省弥勒市东风农场</t>
  </si>
  <si>
    <t>I</t>
  </si>
  <si>
    <t>广州、
武汉片区</t>
  </si>
  <si>
    <t>沱牌镇—广州白云区</t>
  </si>
  <si>
    <t>广州市白云区石井镇唐阁一社工业园</t>
  </si>
  <si>
    <t>广州白云区—沱牌镇</t>
  </si>
  <si>
    <t>沱牌镇—广州佛山</t>
  </si>
  <si>
    <t>佛山市三水区百威大道1号/佛山三水乐平镇工业园基业路3号</t>
  </si>
  <si>
    <t>广州佛山—沱牌镇</t>
  </si>
  <si>
    <t>沱牌镇—武汉</t>
  </si>
  <si>
    <t>武汉市汉阳区琴断口上首</t>
  </si>
  <si>
    <t>武汉—沱牌镇</t>
  </si>
  <si>
    <t>J</t>
  </si>
  <si>
    <t>乌鲁木齐、
银川片区</t>
  </si>
  <si>
    <t>沱牌镇—乌鲁木齐</t>
  </si>
  <si>
    <t>乌鲁木齐市喀什西路591号</t>
  </si>
  <si>
    <t>公铁联运</t>
  </si>
  <si>
    <t>乌鲁木齐—沱牌镇</t>
  </si>
  <si>
    <t>沱牌镇—一库尔勒</t>
  </si>
  <si>
    <t>新疆库尔勒市经济开发区安晨大道1599号</t>
  </si>
  <si>
    <t>公铁联运，门到门价格</t>
  </si>
  <si>
    <t>库尔勒—沱牌镇</t>
  </si>
  <si>
    <t>沱牌镇—塔城</t>
  </si>
  <si>
    <t>新疆塔城地区乌苏市北京东路88号</t>
  </si>
  <si>
    <t>塔城—沱牌镇</t>
  </si>
  <si>
    <t>沱牌镇—银川</t>
  </si>
  <si>
    <t>宁夏银川市德胜工业园区永胜西路 8 号</t>
  </si>
  <si>
    <t>银川—沱牌镇</t>
  </si>
  <si>
    <t>K</t>
  </si>
  <si>
    <t>蒙古片区</t>
  </si>
  <si>
    <t>天马-蒙古</t>
  </si>
  <si>
    <t>蒙古扎门乌德口岸</t>
  </si>
  <si>
    <t>100个车皮</t>
  </si>
  <si>
    <t>公铁联运，门到站</t>
  </si>
  <si>
    <t>备注：</t>
  </si>
  <si>
    <t>1、玻瓶包装方式均为长方形托盘(1200mm*1000mm)包装。</t>
  </si>
  <si>
    <t>2、报价表所涉及运价均包含货物保险费。</t>
  </si>
  <si>
    <t>3、运输结算的吨位指我司销售起运通知单记载的吨位，不包含包装物重量。</t>
  </si>
  <si>
    <t>4、以上运输量为招标方预估数量，实际发生运量均以招标方实际需求为准，招标方对此不做任何承诺；</t>
  </si>
  <si>
    <t>5、所有报价均含增值税9%。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</si>
</sst>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6"/>
      <name val="黑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6"/>
      <name val="宋体"/>
      <charset val="134"/>
    </font>
    <font>
      <sz val="10.5"/>
      <name val="Calibri"/>
      <charset val="134"/>
    </font>
    <font>
      <sz val="9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</font>
    <font>
      <sz val="10"/>
      <name val="Times New Roman"/>
      <charset val="134"/>
    </font>
    <font>
      <sz val="9"/>
      <name val="Calibri"/>
      <charset val="134"/>
    </font>
    <font>
      <sz val="9"/>
      <name val="等线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华文行楷"/>
      <charset val="134"/>
    </font>
    <font>
      <b/>
      <sz val="16"/>
      <name val="宋体"/>
      <charset val="134"/>
      <scheme val="minor"/>
    </font>
    <font>
      <b/>
      <sz val="1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29" fillId="16" borderId="8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left" vertical="center"/>
    </xf>
    <xf numFmtId="1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justify" vertical="center"/>
    </xf>
    <xf numFmtId="0" fontId="1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justify" vertical="center"/>
    </xf>
    <xf numFmtId="0" fontId="15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"/>
  <sheetViews>
    <sheetView tabSelected="1" workbookViewId="0">
      <selection activeCell="N8" sqref="N8"/>
    </sheetView>
  </sheetViews>
  <sheetFormatPr defaultColWidth="9" defaultRowHeight="13.5"/>
  <cols>
    <col min="2" max="2" width="10.125" customWidth="1"/>
    <col min="3" max="3" width="15.75" customWidth="1"/>
    <col min="4" max="4" width="47.25" customWidth="1"/>
    <col min="5" max="5" width="12.75" customWidth="1"/>
    <col min="9" max="9" width="23.875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26"/>
    </row>
    <row r="2" ht="33.75" spans="1:10">
      <c r="A2" s="2" t="s">
        <v>1</v>
      </c>
      <c r="B2" s="2"/>
      <c r="C2" s="2"/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7"/>
    </row>
    <row r="3" ht="22.5" spans="1:10">
      <c r="A3" s="3" t="s">
        <v>8</v>
      </c>
      <c r="B3" s="4" t="s">
        <v>9</v>
      </c>
      <c r="C3" s="5" t="s">
        <v>10</v>
      </c>
      <c r="D3" s="5" t="s">
        <v>11</v>
      </c>
      <c r="E3" s="6" t="s">
        <v>12</v>
      </c>
      <c r="F3" s="5" t="s">
        <v>13</v>
      </c>
      <c r="G3" s="5">
        <v>200</v>
      </c>
      <c r="H3" s="7">
        <v>1</v>
      </c>
      <c r="I3" s="4" t="s">
        <v>14</v>
      </c>
      <c r="J3" s="26"/>
    </row>
    <row r="4" ht="22.5" spans="1:10">
      <c r="A4" s="3"/>
      <c r="B4" s="8"/>
      <c r="C4" s="5" t="s">
        <v>15</v>
      </c>
      <c r="D4" s="5" t="s">
        <v>16</v>
      </c>
      <c r="E4" s="5" t="s">
        <v>17</v>
      </c>
      <c r="F4" s="5" t="s">
        <v>13</v>
      </c>
      <c r="G4" s="5">
        <v>50000</v>
      </c>
      <c r="H4" s="9"/>
      <c r="I4" s="8"/>
      <c r="J4" s="26"/>
    </row>
    <row r="5" ht="33.75" spans="1:10">
      <c r="A5" s="3" t="s">
        <v>18</v>
      </c>
      <c r="B5" s="4" t="s">
        <v>19</v>
      </c>
      <c r="C5" s="5" t="s">
        <v>20</v>
      </c>
      <c r="D5" s="5" t="s">
        <v>21</v>
      </c>
      <c r="E5" s="5" t="s">
        <v>22</v>
      </c>
      <c r="F5" s="4">
        <v>40</v>
      </c>
      <c r="G5" s="5">
        <v>600</v>
      </c>
      <c r="H5" s="7">
        <v>2</v>
      </c>
      <c r="I5" s="15" t="s">
        <v>23</v>
      </c>
      <c r="J5" s="26"/>
    </row>
    <row r="6" ht="22.5" spans="1:10">
      <c r="A6" s="3"/>
      <c r="B6" s="10"/>
      <c r="C6" s="5" t="s">
        <v>24</v>
      </c>
      <c r="D6" s="5" t="s">
        <v>25</v>
      </c>
      <c r="E6" s="5" t="s">
        <v>26</v>
      </c>
      <c r="F6" s="10"/>
      <c r="G6" s="11">
        <f>G5/0.75</f>
        <v>800</v>
      </c>
      <c r="H6" s="12"/>
      <c r="I6" s="15" t="s">
        <v>23</v>
      </c>
      <c r="J6" s="26"/>
    </row>
    <row r="7" ht="22.5" spans="1:10">
      <c r="A7" s="3"/>
      <c r="B7" s="10"/>
      <c r="C7" s="5"/>
      <c r="D7" s="5"/>
      <c r="E7" s="5" t="s">
        <v>27</v>
      </c>
      <c r="F7" s="10"/>
      <c r="G7" s="13">
        <f>G6*9</f>
        <v>7200</v>
      </c>
      <c r="H7" s="12"/>
      <c r="I7" s="15" t="s">
        <v>23</v>
      </c>
      <c r="J7" s="26"/>
    </row>
    <row r="8" ht="22.5" spans="1:10">
      <c r="A8" s="3"/>
      <c r="B8" s="10"/>
      <c r="C8" s="5"/>
      <c r="D8" s="5"/>
      <c r="E8" s="5" t="s">
        <v>28</v>
      </c>
      <c r="F8" s="8"/>
      <c r="G8" s="11">
        <f>G6</f>
        <v>800</v>
      </c>
      <c r="H8" s="12"/>
      <c r="I8" s="15" t="s">
        <v>23</v>
      </c>
      <c r="J8" s="26"/>
    </row>
    <row r="9" ht="22.5" spans="1:10">
      <c r="A9" s="3"/>
      <c r="B9" s="8"/>
      <c r="C9" s="5" t="s">
        <v>24</v>
      </c>
      <c r="D9" s="5" t="s">
        <v>29</v>
      </c>
      <c r="E9" s="5" t="s">
        <v>30</v>
      </c>
      <c r="F9" s="5">
        <v>35</v>
      </c>
      <c r="G9" s="5">
        <v>7200</v>
      </c>
      <c r="H9" s="9"/>
      <c r="I9" s="15" t="s">
        <v>23</v>
      </c>
      <c r="J9" s="26"/>
    </row>
    <row r="10" ht="45" spans="1:10">
      <c r="A10" s="3" t="s">
        <v>31</v>
      </c>
      <c r="B10" s="4" t="s">
        <v>32</v>
      </c>
      <c r="C10" s="5" t="s">
        <v>33</v>
      </c>
      <c r="D10" s="5" t="s">
        <v>34</v>
      </c>
      <c r="E10" s="5" t="s">
        <v>22</v>
      </c>
      <c r="F10" s="4">
        <v>85</v>
      </c>
      <c r="G10" s="5">
        <v>3000</v>
      </c>
      <c r="H10" s="7">
        <v>2</v>
      </c>
      <c r="I10" s="15" t="s">
        <v>23</v>
      </c>
      <c r="J10" s="26"/>
    </row>
    <row r="11" ht="22.5" spans="1:10">
      <c r="A11" s="3"/>
      <c r="B11" s="10"/>
      <c r="C11" s="4" t="s">
        <v>35</v>
      </c>
      <c r="D11" s="5" t="s">
        <v>25</v>
      </c>
      <c r="E11" s="5" t="s">
        <v>26</v>
      </c>
      <c r="F11" s="10"/>
      <c r="G11" s="11">
        <f>G10/0.75</f>
        <v>4000</v>
      </c>
      <c r="H11" s="12"/>
      <c r="I11" s="15" t="s">
        <v>23</v>
      </c>
      <c r="J11" s="26"/>
    </row>
    <row r="12" ht="22.5" spans="1:10">
      <c r="A12" s="3"/>
      <c r="B12" s="10"/>
      <c r="C12" s="10"/>
      <c r="D12" s="5"/>
      <c r="E12" s="5" t="s">
        <v>27</v>
      </c>
      <c r="F12" s="10"/>
      <c r="G12" s="13">
        <f>G11*9</f>
        <v>36000</v>
      </c>
      <c r="H12" s="12"/>
      <c r="I12" s="15" t="s">
        <v>23</v>
      </c>
      <c r="J12" s="26"/>
    </row>
    <row r="13" ht="22.5" spans="1:10">
      <c r="A13" s="3"/>
      <c r="B13" s="10"/>
      <c r="C13" s="8"/>
      <c r="D13" s="5"/>
      <c r="E13" s="5" t="s">
        <v>28</v>
      </c>
      <c r="F13" s="8"/>
      <c r="G13" s="11">
        <f>G11</f>
        <v>4000</v>
      </c>
      <c r="H13" s="12"/>
      <c r="I13" s="15" t="s">
        <v>23</v>
      </c>
      <c r="J13" s="26"/>
    </row>
    <row r="14" ht="67.5" spans="1:10">
      <c r="A14" s="3"/>
      <c r="B14" s="10"/>
      <c r="C14" s="14" t="s">
        <v>36</v>
      </c>
      <c r="D14" s="5" t="s">
        <v>37</v>
      </c>
      <c r="E14" s="5" t="s">
        <v>22</v>
      </c>
      <c r="F14" s="4">
        <v>165</v>
      </c>
      <c r="G14" s="5">
        <v>1200</v>
      </c>
      <c r="H14" s="12"/>
      <c r="I14" s="15" t="s">
        <v>23</v>
      </c>
      <c r="J14" s="26"/>
    </row>
    <row r="15" ht="22.5" spans="1:10">
      <c r="A15" s="3"/>
      <c r="B15" s="10"/>
      <c r="C15" s="4" t="s">
        <v>38</v>
      </c>
      <c r="D15" s="5" t="s">
        <v>25</v>
      </c>
      <c r="E15" s="5" t="s">
        <v>26</v>
      </c>
      <c r="F15" s="10"/>
      <c r="G15" s="11">
        <f>G14/0.75</f>
        <v>1600</v>
      </c>
      <c r="H15" s="12"/>
      <c r="I15" s="15" t="s">
        <v>23</v>
      </c>
      <c r="J15" s="26"/>
    </row>
    <row r="16" ht="22.5" spans="1:10">
      <c r="A16" s="3"/>
      <c r="B16" s="10"/>
      <c r="C16" s="10"/>
      <c r="D16" s="5"/>
      <c r="E16" s="5" t="s">
        <v>27</v>
      </c>
      <c r="F16" s="10"/>
      <c r="G16" s="13">
        <f>G15*9</f>
        <v>14400</v>
      </c>
      <c r="H16" s="12"/>
      <c r="I16" s="15" t="s">
        <v>23</v>
      </c>
      <c r="J16" s="26"/>
    </row>
    <row r="17" ht="22.5" spans="1:10">
      <c r="A17" s="3"/>
      <c r="B17" s="10"/>
      <c r="C17" s="8"/>
      <c r="D17" s="5"/>
      <c r="E17" s="5" t="s">
        <v>28</v>
      </c>
      <c r="F17" s="8"/>
      <c r="G17" s="11">
        <f>G15</f>
        <v>1600</v>
      </c>
      <c r="H17" s="12"/>
      <c r="I17" s="15" t="s">
        <v>23</v>
      </c>
      <c r="J17" s="26"/>
    </row>
    <row r="18" ht="45" spans="1:10">
      <c r="A18" s="3"/>
      <c r="B18" s="10"/>
      <c r="C18" s="14" t="s">
        <v>39</v>
      </c>
      <c r="D18" s="5" t="s">
        <v>40</v>
      </c>
      <c r="E18" s="5" t="s">
        <v>22</v>
      </c>
      <c r="F18" s="4">
        <v>286</v>
      </c>
      <c r="G18" s="11">
        <v>3000</v>
      </c>
      <c r="H18" s="12"/>
      <c r="I18" s="15" t="s">
        <v>23</v>
      </c>
      <c r="J18" s="26"/>
    </row>
    <row r="19" ht="22.5" spans="1:10">
      <c r="A19" s="3"/>
      <c r="B19" s="10"/>
      <c r="C19" s="4" t="s">
        <v>41</v>
      </c>
      <c r="D19" s="5" t="s">
        <v>25</v>
      </c>
      <c r="E19" s="5" t="s">
        <v>42</v>
      </c>
      <c r="F19" s="8"/>
      <c r="G19" s="11">
        <f>G18/0.75/450</f>
        <v>8.88888888888889</v>
      </c>
      <c r="H19" s="12"/>
      <c r="I19" s="15" t="s">
        <v>23</v>
      </c>
      <c r="J19" s="26"/>
    </row>
    <row r="20" ht="23.25" spans="1:10">
      <c r="A20" s="3"/>
      <c r="B20" s="10"/>
      <c r="C20" s="15" t="s">
        <v>43</v>
      </c>
      <c r="D20" s="5" t="s">
        <v>44</v>
      </c>
      <c r="E20" s="5" t="s">
        <v>22</v>
      </c>
      <c r="F20" s="5">
        <v>175</v>
      </c>
      <c r="G20" s="11">
        <v>2500</v>
      </c>
      <c r="H20" s="12"/>
      <c r="I20" s="28" t="s">
        <v>45</v>
      </c>
      <c r="J20" s="26"/>
    </row>
    <row r="21" ht="23.25" spans="1:10">
      <c r="A21" s="3"/>
      <c r="B21" s="10"/>
      <c r="C21" s="5" t="s">
        <v>46</v>
      </c>
      <c r="D21" s="5" t="s">
        <v>25</v>
      </c>
      <c r="E21" s="5" t="s">
        <v>42</v>
      </c>
      <c r="F21" s="5"/>
      <c r="G21" s="11">
        <f>G20/0.75/450</f>
        <v>7.40740740740741</v>
      </c>
      <c r="H21" s="12"/>
      <c r="I21" s="28" t="s">
        <v>45</v>
      </c>
      <c r="J21" s="26"/>
    </row>
    <row r="22" ht="45" spans="1:10">
      <c r="A22" s="3"/>
      <c r="B22" s="10"/>
      <c r="C22" s="5" t="s">
        <v>47</v>
      </c>
      <c r="D22" s="16" t="s">
        <v>48</v>
      </c>
      <c r="E22" s="5" t="s">
        <v>22</v>
      </c>
      <c r="F22" s="16">
        <v>110</v>
      </c>
      <c r="G22" s="5">
        <v>100</v>
      </c>
      <c r="H22" s="12"/>
      <c r="I22" s="28" t="s">
        <v>45</v>
      </c>
      <c r="J22" s="26"/>
    </row>
    <row r="23" ht="33.75" spans="1:10">
      <c r="A23" s="3"/>
      <c r="B23" s="8"/>
      <c r="C23" s="5" t="s">
        <v>49</v>
      </c>
      <c r="D23" s="16" t="s">
        <v>50</v>
      </c>
      <c r="E23" s="5" t="s">
        <v>22</v>
      </c>
      <c r="F23" s="16">
        <v>95</v>
      </c>
      <c r="G23" s="5">
        <v>100</v>
      </c>
      <c r="H23" s="9"/>
      <c r="I23" s="28" t="s">
        <v>45</v>
      </c>
      <c r="J23" s="26"/>
    </row>
    <row r="24" ht="33.75" spans="1:10">
      <c r="A24" s="17" t="s">
        <v>51</v>
      </c>
      <c r="B24" s="4" t="s">
        <v>52</v>
      </c>
      <c r="C24" s="5" t="s">
        <v>53</v>
      </c>
      <c r="D24" s="5" t="s">
        <v>54</v>
      </c>
      <c r="E24" s="5" t="s">
        <v>22</v>
      </c>
      <c r="F24" s="4">
        <v>145</v>
      </c>
      <c r="G24" s="5">
        <v>20000</v>
      </c>
      <c r="H24" s="7">
        <v>3</v>
      </c>
      <c r="I24" s="15" t="s">
        <v>23</v>
      </c>
      <c r="J24" s="26"/>
    </row>
    <row r="25" ht="22.5" spans="1:10">
      <c r="A25" s="18"/>
      <c r="B25" s="10"/>
      <c r="C25" s="4" t="s">
        <v>55</v>
      </c>
      <c r="D25" s="5" t="s">
        <v>25</v>
      </c>
      <c r="E25" s="5" t="s">
        <v>26</v>
      </c>
      <c r="F25" s="10"/>
      <c r="G25" s="11">
        <f>G24/0.75</f>
        <v>26666.6666666667</v>
      </c>
      <c r="H25" s="12"/>
      <c r="I25" s="15" t="s">
        <v>23</v>
      </c>
      <c r="J25" s="26"/>
    </row>
    <row r="26" ht="22.5" spans="1:10">
      <c r="A26" s="18"/>
      <c r="B26" s="10"/>
      <c r="C26" s="10"/>
      <c r="D26" s="5"/>
      <c r="E26" s="5" t="s">
        <v>27</v>
      </c>
      <c r="F26" s="10"/>
      <c r="G26" s="13">
        <f>G25*9</f>
        <v>240000</v>
      </c>
      <c r="H26" s="12"/>
      <c r="I26" s="15" t="s">
        <v>23</v>
      </c>
      <c r="J26" s="26"/>
    </row>
    <row r="27" ht="22.5" spans="1:10">
      <c r="A27" s="19"/>
      <c r="B27" s="8"/>
      <c r="C27" s="8"/>
      <c r="D27" s="5"/>
      <c r="E27" s="5" t="s">
        <v>28</v>
      </c>
      <c r="F27" s="8"/>
      <c r="G27" s="11">
        <f>G25</f>
        <v>26666.6666666667</v>
      </c>
      <c r="H27" s="9"/>
      <c r="I27" s="15" t="s">
        <v>23</v>
      </c>
      <c r="J27" s="26"/>
    </row>
    <row r="28" ht="33.75" spans="1:10">
      <c r="A28" s="3" t="s">
        <v>56</v>
      </c>
      <c r="B28" s="20" t="s">
        <v>57</v>
      </c>
      <c r="C28" s="5" t="s">
        <v>58</v>
      </c>
      <c r="D28" s="5" t="s">
        <v>59</v>
      </c>
      <c r="E28" s="5" t="s">
        <v>22</v>
      </c>
      <c r="F28" s="4">
        <v>160</v>
      </c>
      <c r="G28" s="5">
        <v>15000</v>
      </c>
      <c r="H28" s="7">
        <v>3</v>
      </c>
      <c r="I28" s="15" t="s">
        <v>23</v>
      </c>
      <c r="J28" s="26"/>
    </row>
    <row r="29" ht="22.5" spans="1:10">
      <c r="A29" s="3"/>
      <c r="B29" s="21"/>
      <c r="C29" s="5" t="s">
        <v>60</v>
      </c>
      <c r="D29" s="5" t="s">
        <v>59</v>
      </c>
      <c r="E29" s="5" t="s">
        <v>26</v>
      </c>
      <c r="F29" s="10"/>
      <c r="G29" s="11">
        <f>G28/0.75</f>
        <v>20000</v>
      </c>
      <c r="H29" s="12"/>
      <c r="I29" s="15" t="s">
        <v>23</v>
      </c>
      <c r="J29" s="26"/>
    </row>
    <row r="30" ht="22.5" spans="1:10">
      <c r="A30" s="3"/>
      <c r="B30" s="21"/>
      <c r="C30" s="5"/>
      <c r="D30" s="5"/>
      <c r="E30" s="5" t="s">
        <v>27</v>
      </c>
      <c r="F30" s="10"/>
      <c r="G30" s="13">
        <f>G29*9</f>
        <v>180000</v>
      </c>
      <c r="H30" s="12"/>
      <c r="I30" s="15" t="s">
        <v>23</v>
      </c>
      <c r="J30" s="26"/>
    </row>
    <row r="31" ht="22.5" spans="1:10">
      <c r="A31" s="3"/>
      <c r="B31" s="22"/>
      <c r="C31" s="5"/>
      <c r="D31" s="5"/>
      <c r="E31" s="5" t="s">
        <v>28</v>
      </c>
      <c r="F31" s="8"/>
      <c r="G31" s="11">
        <f>G29</f>
        <v>20000</v>
      </c>
      <c r="H31" s="9"/>
      <c r="I31" s="15" t="s">
        <v>23</v>
      </c>
      <c r="J31" s="26"/>
    </row>
    <row r="32" ht="56.25" spans="1:10">
      <c r="A32" s="17" t="s">
        <v>61</v>
      </c>
      <c r="B32" s="4" t="s">
        <v>62</v>
      </c>
      <c r="C32" s="5" t="s">
        <v>63</v>
      </c>
      <c r="D32" s="5" t="s">
        <v>64</v>
      </c>
      <c r="E32" s="5" t="s">
        <v>22</v>
      </c>
      <c r="F32" s="4" t="s">
        <v>65</v>
      </c>
      <c r="G32" s="5">
        <v>6000</v>
      </c>
      <c r="H32" s="7">
        <v>2</v>
      </c>
      <c r="I32" s="15" t="s">
        <v>23</v>
      </c>
      <c r="J32" s="26"/>
    </row>
    <row r="33" ht="22.5" spans="1:10">
      <c r="A33" s="18"/>
      <c r="B33" s="10"/>
      <c r="C33" s="4" t="s">
        <v>66</v>
      </c>
      <c r="D33" s="5" t="s">
        <v>25</v>
      </c>
      <c r="E33" s="5" t="s">
        <v>26</v>
      </c>
      <c r="F33" s="10"/>
      <c r="G33" s="11">
        <f>G32/0.75</f>
        <v>8000</v>
      </c>
      <c r="H33" s="12"/>
      <c r="I33" s="15" t="s">
        <v>23</v>
      </c>
      <c r="J33" s="26"/>
    </row>
    <row r="34" ht="22.5" spans="1:10">
      <c r="A34" s="18"/>
      <c r="B34" s="10"/>
      <c r="C34" s="10"/>
      <c r="D34" s="5"/>
      <c r="E34" s="5" t="s">
        <v>27</v>
      </c>
      <c r="F34" s="10"/>
      <c r="G34" s="13">
        <f>G33*9</f>
        <v>72000</v>
      </c>
      <c r="H34" s="12"/>
      <c r="I34" s="15" t="s">
        <v>23</v>
      </c>
      <c r="J34" s="26"/>
    </row>
    <row r="35" ht="22.5" spans="1:10">
      <c r="A35" s="18"/>
      <c r="B35" s="10"/>
      <c r="C35" s="8"/>
      <c r="D35" s="5"/>
      <c r="E35" s="5" t="s">
        <v>28</v>
      </c>
      <c r="F35" s="8"/>
      <c r="G35" s="11">
        <f>G33</f>
        <v>8000</v>
      </c>
      <c r="H35" s="12"/>
      <c r="I35" s="15" t="s">
        <v>23</v>
      </c>
      <c r="J35" s="26"/>
    </row>
    <row r="36" ht="33.75" spans="1:10">
      <c r="A36" s="18"/>
      <c r="B36" s="10"/>
      <c r="C36" s="5" t="s">
        <v>67</v>
      </c>
      <c r="D36" s="5" t="s">
        <v>68</v>
      </c>
      <c r="E36" s="5" t="s">
        <v>22</v>
      </c>
      <c r="F36" s="4">
        <v>270</v>
      </c>
      <c r="G36" s="5">
        <v>5000</v>
      </c>
      <c r="H36" s="12"/>
      <c r="I36" s="15" t="s">
        <v>23</v>
      </c>
      <c r="J36" s="26"/>
    </row>
    <row r="37" ht="22.5" spans="1:10">
      <c r="A37" s="18"/>
      <c r="B37" s="10"/>
      <c r="C37" s="4" t="s">
        <v>69</v>
      </c>
      <c r="D37" s="5" t="s">
        <v>25</v>
      </c>
      <c r="E37" s="5" t="s">
        <v>26</v>
      </c>
      <c r="F37" s="10"/>
      <c r="G37" s="11">
        <f>G36/0.75</f>
        <v>6666.66666666667</v>
      </c>
      <c r="H37" s="12"/>
      <c r="I37" s="15" t="s">
        <v>23</v>
      </c>
      <c r="J37" s="26"/>
    </row>
    <row r="38" ht="22.5" spans="1:10">
      <c r="A38" s="18"/>
      <c r="B38" s="10"/>
      <c r="C38" s="10"/>
      <c r="D38" s="5"/>
      <c r="E38" s="5" t="s">
        <v>27</v>
      </c>
      <c r="F38" s="10"/>
      <c r="G38" s="13">
        <f>G37*9</f>
        <v>60000</v>
      </c>
      <c r="H38" s="12"/>
      <c r="I38" s="15" t="s">
        <v>23</v>
      </c>
      <c r="J38" s="26"/>
    </row>
    <row r="39" ht="22.5" spans="1:10">
      <c r="A39" s="18"/>
      <c r="B39" s="10"/>
      <c r="C39" s="8"/>
      <c r="D39" s="5"/>
      <c r="E39" s="5" t="s">
        <v>28</v>
      </c>
      <c r="F39" s="8"/>
      <c r="G39" s="11">
        <f>G37</f>
        <v>6666.66666666667</v>
      </c>
      <c r="H39" s="12"/>
      <c r="I39" s="15" t="s">
        <v>23</v>
      </c>
      <c r="J39" s="26"/>
    </row>
    <row r="40" ht="22.5" spans="1:10">
      <c r="A40" s="18"/>
      <c r="B40" s="10"/>
      <c r="C40" s="5" t="s">
        <v>70</v>
      </c>
      <c r="D40" s="5" t="s">
        <v>29</v>
      </c>
      <c r="E40" s="23" t="s">
        <v>71</v>
      </c>
      <c r="F40" s="5">
        <v>280</v>
      </c>
      <c r="G40" s="11">
        <v>6000</v>
      </c>
      <c r="H40" s="12"/>
      <c r="I40" s="15" t="s">
        <v>23</v>
      </c>
      <c r="J40" s="26"/>
    </row>
    <row r="41" ht="22.5" spans="1:10">
      <c r="A41" s="18"/>
      <c r="B41" s="10"/>
      <c r="C41" s="5" t="s">
        <v>72</v>
      </c>
      <c r="D41" s="5" t="s">
        <v>73</v>
      </c>
      <c r="E41" s="5" t="s">
        <v>22</v>
      </c>
      <c r="F41" s="4">
        <v>160</v>
      </c>
      <c r="G41" s="5">
        <v>200</v>
      </c>
      <c r="H41" s="12"/>
      <c r="I41" s="15" t="s">
        <v>23</v>
      </c>
      <c r="J41" s="26"/>
    </row>
    <row r="42" ht="33.75" spans="1:10">
      <c r="A42" s="18"/>
      <c r="B42" s="10"/>
      <c r="C42" s="5" t="s">
        <v>74</v>
      </c>
      <c r="D42" s="5" t="s">
        <v>25</v>
      </c>
      <c r="E42" s="5" t="s">
        <v>42</v>
      </c>
      <c r="F42" s="10"/>
      <c r="G42" s="11">
        <f>G41/0.75/450</f>
        <v>0.592592592592593</v>
      </c>
      <c r="H42" s="12"/>
      <c r="I42" s="15" t="s">
        <v>23</v>
      </c>
      <c r="J42" s="26"/>
    </row>
    <row r="43" ht="22.5" spans="1:10">
      <c r="A43" s="18"/>
      <c r="B43" s="10"/>
      <c r="C43" s="5" t="s">
        <v>75</v>
      </c>
      <c r="D43" s="5" t="s">
        <v>76</v>
      </c>
      <c r="E43" s="5" t="s">
        <v>22</v>
      </c>
      <c r="F43" s="4">
        <v>190</v>
      </c>
      <c r="G43" s="5">
        <v>2000</v>
      </c>
      <c r="H43" s="12"/>
      <c r="I43" s="15" t="s">
        <v>23</v>
      </c>
      <c r="J43" s="26"/>
    </row>
    <row r="44" ht="22.5" spans="1:10">
      <c r="A44" s="18"/>
      <c r="B44" s="10"/>
      <c r="C44" s="4" t="s">
        <v>77</v>
      </c>
      <c r="D44" s="5" t="s">
        <v>25</v>
      </c>
      <c r="E44" s="5" t="s">
        <v>26</v>
      </c>
      <c r="F44" s="10"/>
      <c r="G44" s="11">
        <f>G43/0.75</f>
        <v>2666.66666666667</v>
      </c>
      <c r="H44" s="12"/>
      <c r="I44" s="15" t="s">
        <v>23</v>
      </c>
      <c r="J44" s="26"/>
    </row>
    <row r="45" ht="22.5" spans="1:10">
      <c r="A45" s="18"/>
      <c r="B45" s="10"/>
      <c r="C45" s="10"/>
      <c r="D45" s="5"/>
      <c r="E45" s="5" t="s">
        <v>27</v>
      </c>
      <c r="F45" s="10"/>
      <c r="G45" s="13">
        <f>G44*9</f>
        <v>24000</v>
      </c>
      <c r="H45" s="12"/>
      <c r="I45" s="15" t="s">
        <v>23</v>
      </c>
      <c r="J45" s="26"/>
    </row>
    <row r="46" ht="22.5" spans="1:10">
      <c r="A46" s="18"/>
      <c r="B46" s="10"/>
      <c r="C46" s="8"/>
      <c r="D46" s="5"/>
      <c r="E46" s="5" t="s">
        <v>28</v>
      </c>
      <c r="F46" s="8"/>
      <c r="G46" s="11">
        <f>G44</f>
        <v>2666.66666666667</v>
      </c>
      <c r="H46" s="12"/>
      <c r="I46" s="15" t="s">
        <v>23</v>
      </c>
      <c r="J46" s="26"/>
    </row>
    <row r="47" ht="23.25" spans="1:10">
      <c r="A47" s="18"/>
      <c r="B47" s="10"/>
      <c r="C47" s="5" t="s">
        <v>75</v>
      </c>
      <c r="D47" s="5" t="s">
        <v>78</v>
      </c>
      <c r="E47" s="5" t="s">
        <v>22</v>
      </c>
      <c r="F47" s="4">
        <v>190</v>
      </c>
      <c r="G47" s="11">
        <v>300</v>
      </c>
      <c r="H47" s="12"/>
      <c r="I47" s="28" t="s">
        <v>45</v>
      </c>
      <c r="J47" s="26"/>
    </row>
    <row r="48" ht="23.25" spans="1:10">
      <c r="A48" s="18"/>
      <c r="B48" s="10"/>
      <c r="C48" s="8" t="s">
        <v>77</v>
      </c>
      <c r="D48" s="5" t="s">
        <v>25</v>
      </c>
      <c r="E48" s="5" t="s">
        <v>42</v>
      </c>
      <c r="F48" s="8"/>
      <c r="G48" s="24">
        <f>G47/0.75/300</f>
        <v>1.33333333333333</v>
      </c>
      <c r="H48" s="12"/>
      <c r="I48" s="28" t="s">
        <v>45</v>
      </c>
      <c r="J48" s="26"/>
    </row>
    <row r="49" ht="45" spans="1:10">
      <c r="A49" s="18"/>
      <c r="B49" s="10"/>
      <c r="C49" s="5" t="s">
        <v>79</v>
      </c>
      <c r="D49" s="5" t="s">
        <v>80</v>
      </c>
      <c r="E49" s="5" t="s">
        <v>22</v>
      </c>
      <c r="F49" s="4">
        <v>236</v>
      </c>
      <c r="G49" s="5">
        <v>2500</v>
      </c>
      <c r="H49" s="12"/>
      <c r="I49" s="15" t="s">
        <v>23</v>
      </c>
      <c r="J49" s="26"/>
    </row>
    <row r="50" ht="22.5" spans="1:10">
      <c r="A50" s="18"/>
      <c r="B50" s="10"/>
      <c r="C50" s="4" t="s">
        <v>81</v>
      </c>
      <c r="D50" s="5" t="s">
        <v>25</v>
      </c>
      <c r="E50" s="5" t="s">
        <v>26</v>
      </c>
      <c r="F50" s="10"/>
      <c r="G50" s="11">
        <f>G49/0.75</f>
        <v>3333.33333333333</v>
      </c>
      <c r="H50" s="12"/>
      <c r="I50" s="15" t="s">
        <v>23</v>
      </c>
      <c r="J50" s="26"/>
    </row>
    <row r="51" ht="22.5" spans="1:10">
      <c r="A51" s="18"/>
      <c r="B51" s="10"/>
      <c r="C51" s="10"/>
      <c r="D51" s="5"/>
      <c r="E51" s="5" t="s">
        <v>27</v>
      </c>
      <c r="F51" s="10"/>
      <c r="G51" s="13">
        <f>G50*9</f>
        <v>30000</v>
      </c>
      <c r="H51" s="12"/>
      <c r="I51" s="15" t="s">
        <v>23</v>
      </c>
      <c r="J51" s="26"/>
    </row>
    <row r="52" ht="22.5" spans="1:10">
      <c r="A52" s="18"/>
      <c r="B52" s="10"/>
      <c r="C52" s="8"/>
      <c r="D52" s="5"/>
      <c r="E52" s="5" t="s">
        <v>28</v>
      </c>
      <c r="F52" s="8"/>
      <c r="G52" s="11">
        <f>G50</f>
        <v>3333.33333333333</v>
      </c>
      <c r="H52" s="12"/>
      <c r="I52" s="15" t="s">
        <v>23</v>
      </c>
      <c r="J52" s="26"/>
    </row>
    <row r="53" ht="33.75" spans="1:10">
      <c r="A53" s="18"/>
      <c r="B53" s="10"/>
      <c r="C53" s="5" t="s">
        <v>82</v>
      </c>
      <c r="D53" s="5" t="s">
        <v>83</v>
      </c>
      <c r="E53" s="5" t="s">
        <v>22</v>
      </c>
      <c r="F53" s="5">
        <v>195</v>
      </c>
      <c r="G53" s="5">
        <v>400</v>
      </c>
      <c r="H53" s="12"/>
      <c r="I53" s="15" t="s">
        <v>23</v>
      </c>
      <c r="J53" s="26"/>
    </row>
    <row r="54" ht="22.5" spans="1:10">
      <c r="A54" s="18"/>
      <c r="B54" s="10"/>
      <c r="C54" s="25" t="s">
        <v>84</v>
      </c>
      <c r="D54" s="5" t="s">
        <v>25</v>
      </c>
      <c r="E54" s="5" t="s">
        <v>42</v>
      </c>
      <c r="F54" s="5"/>
      <c r="G54" s="11">
        <f t="shared" ref="G54:G58" si="0">G53/0.75/450</f>
        <v>1.18518518518519</v>
      </c>
      <c r="H54" s="12"/>
      <c r="I54" s="15" t="s">
        <v>23</v>
      </c>
      <c r="J54" s="26"/>
    </row>
    <row r="55" ht="33.75" spans="1:10">
      <c r="A55" s="18"/>
      <c r="B55" s="10"/>
      <c r="C55" s="16" t="s">
        <v>85</v>
      </c>
      <c r="D55" s="5" t="s">
        <v>86</v>
      </c>
      <c r="E55" s="5" t="s">
        <v>22</v>
      </c>
      <c r="F55" s="5">
        <v>205</v>
      </c>
      <c r="G55" s="5">
        <v>1000</v>
      </c>
      <c r="H55" s="12"/>
      <c r="I55" s="15" t="s">
        <v>23</v>
      </c>
      <c r="J55" s="26"/>
    </row>
    <row r="56" ht="22.5" spans="1:10">
      <c r="A56" s="18"/>
      <c r="B56" s="10"/>
      <c r="C56" s="25" t="s">
        <v>87</v>
      </c>
      <c r="D56" s="5" t="s">
        <v>25</v>
      </c>
      <c r="E56" s="5" t="s">
        <v>42</v>
      </c>
      <c r="F56" s="5"/>
      <c r="G56" s="11">
        <f t="shared" si="0"/>
        <v>2.96296296296296</v>
      </c>
      <c r="H56" s="9"/>
      <c r="I56" s="15" t="s">
        <v>23</v>
      </c>
      <c r="J56" s="26"/>
    </row>
    <row r="57" ht="33.75" spans="1:10">
      <c r="A57" s="3" t="s">
        <v>88</v>
      </c>
      <c r="B57" s="5" t="s">
        <v>89</v>
      </c>
      <c r="C57" s="5" t="s">
        <v>90</v>
      </c>
      <c r="D57" s="5" t="s">
        <v>91</v>
      </c>
      <c r="E57" s="5" t="s">
        <v>22</v>
      </c>
      <c r="F57" s="4">
        <v>180</v>
      </c>
      <c r="G57" s="5">
        <v>3000</v>
      </c>
      <c r="H57" s="7">
        <v>2</v>
      </c>
      <c r="I57" s="15" t="s">
        <v>23</v>
      </c>
      <c r="J57" s="26"/>
    </row>
    <row r="58" ht="22.5" spans="1:10">
      <c r="A58" s="3"/>
      <c r="B58" s="5"/>
      <c r="C58" s="25" t="s">
        <v>92</v>
      </c>
      <c r="D58" s="5" t="s">
        <v>25</v>
      </c>
      <c r="E58" s="5" t="s">
        <v>42</v>
      </c>
      <c r="F58" s="8"/>
      <c r="G58" s="11">
        <f t="shared" si="0"/>
        <v>8.88888888888889</v>
      </c>
      <c r="H58" s="12"/>
      <c r="I58" s="15" t="s">
        <v>23</v>
      </c>
      <c r="J58" s="26"/>
    </row>
    <row r="59" ht="56.25" spans="1:10">
      <c r="A59" s="3"/>
      <c r="B59" s="5"/>
      <c r="C59" s="5" t="s">
        <v>93</v>
      </c>
      <c r="D59" s="5" t="s">
        <v>94</v>
      </c>
      <c r="E59" s="5" t="s">
        <v>22</v>
      </c>
      <c r="F59" s="4">
        <v>190</v>
      </c>
      <c r="G59" s="5">
        <v>3000</v>
      </c>
      <c r="H59" s="12"/>
      <c r="I59" s="15" t="s">
        <v>23</v>
      </c>
      <c r="J59" s="26"/>
    </row>
    <row r="60" ht="22.5" spans="1:10">
      <c r="A60" s="3"/>
      <c r="B60" s="5"/>
      <c r="C60" s="25" t="s">
        <v>95</v>
      </c>
      <c r="D60" s="5" t="s">
        <v>25</v>
      </c>
      <c r="E60" s="5" t="s">
        <v>42</v>
      </c>
      <c r="F60" s="8"/>
      <c r="G60" s="11">
        <f t="shared" ref="G60:G64" si="1">G59/0.75/450</f>
        <v>8.88888888888889</v>
      </c>
      <c r="H60" s="12"/>
      <c r="I60" s="15" t="s">
        <v>23</v>
      </c>
      <c r="J60" s="26"/>
    </row>
    <row r="61" ht="33.75" spans="1:10">
      <c r="A61" s="3"/>
      <c r="B61" s="5"/>
      <c r="C61" s="5" t="s">
        <v>96</v>
      </c>
      <c r="D61" s="5" t="s">
        <v>97</v>
      </c>
      <c r="E61" s="5" t="s">
        <v>22</v>
      </c>
      <c r="F61" s="4">
        <v>153</v>
      </c>
      <c r="G61" s="5">
        <v>1000</v>
      </c>
      <c r="H61" s="12"/>
      <c r="I61" s="15" t="s">
        <v>23</v>
      </c>
      <c r="J61" s="26"/>
    </row>
    <row r="62" ht="22.5" spans="1:10">
      <c r="A62" s="3"/>
      <c r="B62" s="5"/>
      <c r="C62" s="25" t="s">
        <v>98</v>
      </c>
      <c r="D62" s="5" t="s">
        <v>25</v>
      </c>
      <c r="E62" s="5" t="s">
        <v>42</v>
      </c>
      <c r="F62" s="8"/>
      <c r="G62" s="11">
        <f t="shared" si="1"/>
        <v>2.96296296296296</v>
      </c>
      <c r="H62" s="12"/>
      <c r="I62" s="15" t="s">
        <v>23</v>
      </c>
      <c r="J62" s="26"/>
    </row>
    <row r="63" ht="56.25" spans="1:10">
      <c r="A63" s="3"/>
      <c r="B63" s="5"/>
      <c r="C63" s="16" t="s">
        <v>99</v>
      </c>
      <c r="D63" s="16" t="s">
        <v>100</v>
      </c>
      <c r="E63" s="5" t="s">
        <v>22</v>
      </c>
      <c r="F63" s="4">
        <v>280</v>
      </c>
      <c r="G63" s="5">
        <v>1000</v>
      </c>
      <c r="H63" s="12"/>
      <c r="I63" s="15" t="s">
        <v>23</v>
      </c>
      <c r="J63" s="26"/>
    </row>
    <row r="64" ht="22.5" spans="1:10">
      <c r="A64" s="3"/>
      <c r="B64" s="5"/>
      <c r="C64" s="25" t="s">
        <v>101</v>
      </c>
      <c r="D64" s="5" t="s">
        <v>25</v>
      </c>
      <c r="E64" s="5" t="s">
        <v>42</v>
      </c>
      <c r="F64" s="8"/>
      <c r="G64" s="11">
        <f t="shared" si="1"/>
        <v>2.96296296296296</v>
      </c>
      <c r="H64" s="12"/>
      <c r="I64" s="15" t="s">
        <v>23</v>
      </c>
      <c r="J64" s="26"/>
    </row>
    <row r="65" ht="33.75" spans="1:10">
      <c r="A65" s="3"/>
      <c r="B65" s="5"/>
      <c r="C65" s="5" t="s">
        <v>102</v>
      </c>
      <c r="D65" s="5" t="s">
        <v>103</v>
      </c>
      <c r="E65" s="5" t="s">
        <v>22</v>
      </c>
      <c r="F65" s="4">
        <v>240</v>
      </c>
      <c r="G65" s="5">
        <v>2000</v>
      </c>
      <c r="H65" s="12"/>
      <c r="I65" s="15" t="s">
        <v>23</v>
      </c>
      <c r="J65" s="26"/>
    </row>
    <row r="66" ht="22.5" spans="1:10">
      <c r="A66" s="3"/>
      <c r="B66" s="5"/>
      <c r="C66" s="25" t="s">
        <v>104</v>
      </c>
      <c r="D66" s="5" t="s">
        <v>25</v>
      </c>
      <c r="E66" s="5" t="s">
        <v>42</v>
      </c>
      <c r="F66" s="8"/>
      <c r="G66" s="11">
        <f t="shared" ref="G66:G70" si="2">G65/0.75/450</f>
        <v>5.92592592592593</v>
      </c>
      <c r="H66" s="9"/>
      <c r="I66" s="15" t="s">
        <v>23</v>
      </c>
      <c r="J66" s="26"/>
    </row>
    <row r="67" ht="45" spans="1:10">
      <c r="A67" s="3" t="s">
        <v>105</v>
      </c>
      <c r="B67" s="5" t="s">
        <v>106</v>
      </c>
      <c r="C67" s="5" t="s">
        <v>107</v>
      </c>
      <c r="D67" s="5" t="s">
        <v>108</v>
      </c>
      <c r="E67" s="5" t="s">
        <v>22</v>
      </c>
      <c r="F67" s="4">
        <v>920</v>
      </c>
      <c r="G67" s="5">
        <v>8000</v>
      </c>
      <c r="H67" s="7">
        <v>2</v>
      </c>
      <c r="I67" s="15" t="s">
        <v>23</v>
      </c>
      <c r="J67" s="26"/>
    </row>
    <row r="68" ht="22.5" spans="1:10">
      <c r="A68" s="3"/>
      <c r="B68" s="5"/>
      <c r="C68" s="25" t="s">
        <v>109</v>
      </c>
      <c r="D68" s="5" t="s">
        <v>25</v>
      </c>
      <c r="E68" s="5" t="s">
        <v>42</v>
      </c>
      <c r="F68" s="8"/>
      <c r="G68" s="11">
        <f t="shared" si="2"/>
        <v>23.7037037037037</v>
      </c>
      <c r="H68" s="12"/>
      <c r="I68" s="15" t="s">
        <v>23</v>
      </c>
      <c r="J68" s="26"/>
    </row>
    <row r="69" ht="45" spans="1:10">
      <c r="A69" s="3"/>
      <c r="B69" s="5"/>
      <c r="C69" s="5" t="s">
        <v>110</v>
      </c>
      <c r="D69" s="5" t="s">
        <v>111</v>
      </c>
      <c r="E69" s="5" t="s">
        <v>22</v>
      </c>
      <c r="F69" s="4">
        <v>820</v>
      </c>
      <c r="G69" s="5">
        <v>5000</v>
      </c>
      <c r="H69" s="12"/>
      <c r="I69" s="15" t="s">
        <v>23</v>
      </c>
      <c r="J69" s="26"/>
    </row>
    <row r="70" ht="22.5" spans="1:10">
      <c r="A70" s="3"/>
      <c r="B70" s="5"/>
      <c r="C70" s="25" t="s">
        <v>112</v>
      </c>
      <c r="D70" s="5" t="s">
        <v>25</v>
      </c>
      <c r="E70" s="5" t="s">
        <v>42</v>
      </c>
      <c r="F70" s="8"/>
      <c r="G70" s="11">
        <f t="shared" si="2"/>
        <v>14.8148148148148</v>
      </c>
      <c r="H70" s="12"/>
      <c r="I70" s="15" t="s">
        <v>23</v>
      </c>
      <c r="J70" s="26"/>
    </row>
    <row r="71" ht="56.25" spans="1:10">
      <c r="A71" s="3"/>
      <c r="B71" s="5"/>
      <c r="C71" s="5" t="s">
        <v>113</v>
      </c>
      <c r="D71" s="5" t="s">
        <v>114</v>
      </c>
      <c r="E71" s="5" t="s">
        <v>22</v>
      </c>
      <c r="F71" s="5">
        <v>980</v>
      </c>
      <c r="G71" s="5">
        <v>1200</v>
      </c>
      <c r="H71" s="9"/>
      <c r="I71" s="15" t="s">
        <v>23</v>
      </c>
      <c r="J71" s="26"/>
    </row>
    <row r="72" ht="45" spans="1:10">
      <c r="A72" s="3" t="s">
        <v>115</v>
      </c>
      <c r="B72" s="5" t="s">
        <v>116</v>
      </c>
      <c r="C72" s="5" t="s">
        <v>117</v>
      </c>
      <c r="D72" s="5" t="s">
        <v>118</v>
      </c>
      <c r="E72" s="5" t="s">
        <v>22</v>
      </c>
      <c r="F72" s="4">
        <v>1500</v>
      </c>
      <c r="G72" s="5">
        <v>1000</v>
      </c>
      <c r="H72" s="7">
        <v>2</v>
      </c>
      <c r="I72" s="15" t="s">
        <v>23</v>
      </c>
      <c r="J72" s="26"/>
    </row>
    <row r="73" ht="22.5" spans="1:10">
      <c r="A73" s="3"/>
      <c r="B73" s="5"/>
      <c r="C73" s="25" t="s">
        <v>119</v>
      </c>
      <c r="D73" s="5" t="s">
        <v>25</v>
      </c>
      <c r="E73" s="5" t="s">
        <v>42</v>
      </c>
      <c r="F73" s="8"/>
      <c r="G73" s="11">
        <f t="shared" ref="G73:G77" si="3">G72/0.75/450</f>
        <v>2.96296296296296</v>
      </c>
      <c r="H73" s="12"/>
      <c r="I73" s="15" t="s">
        <v>23</v>
      </c>
      <c r="J73" s="26"/>
    </row>
    <row r="74" ht="56.25" spans="1:10">
      <c r="A74" s="3"/>
      <c r="B74" s="5"/>
      <c r="C74" s="5" t="s">
        <v>120</v>
      </c>
      <c r="D74" s="5" t="s">
        <v>121</v>
      </c>
      <c r="E74" s="5" t="s">
        <v>22</v>
      </c>
      <c r="F74" s="4">
        <v>1450</v>
      </c>
      <c r="G74" s="5">
        <v>1500</v>
      </c>
      <c r="H74" s="12"/>
      <c r="I74" s="15" t="s">
        <v>23</v>
      </c>
      <c r="J74" s="26"/>
    </row>
    <row r="75" ht="22.5" spans="1:10">
      <c r="A75" s="3"/>
      <c r="B75" s="5"/>
      <c r="C75" s="25" t="s">
        <v>122</v>
      </c>
      <c r="D75" s="5" t="s">
        <v>25</v>
      </c>
      <c r="E75" s="5" t="s">
        <v>42</v>
      </c>
      <c r="F75" s="8"/>
      <c r="G75" s="11">
        <f t="shared" si="3"/>
        <v>4.44444444444444</v>
      </c>
      <c r="H75" s="12"/>
      <c r="I75" s="15" t="s">
        <v>23</v>
      </c>
      <c r="J75" s="26"/>
    </row>
    <row r="76" ht="33.75" spans="1:10">
      <c r="A76" s="3"/>
      <c r="B76" s="5"/>
      <c r="C76" s="5" t="s">
        <v>123</v>
      </c>
      <c r="D76" s="5" t="s">
        <v>124</v>
      </c>
      <c r="E76" s="5" t="s">
        <v>22</v>
      </c>
      <c r="F76" s="4">
        <v>1000</v>
      </c>
      <c r="G76" s="5">
        <v>5000</v>
      </c>
      <c r="H76" s="12"/>
      <c r="I76" s="15" t="s">
        <v>23</v>
      </c>
      <c r="J76" s="26"/>
    </row>
    <row r="77" ht="22.5" spans="1:10">
      <c r="A77" s="3"/>
      <c r="B77" s="5"/>
      <c r="C77" s="25" t="s">
        <v>125</v>
      </c>
      <c r="D77" s="5" t="s">
        <v>25</v>
      </c>
      <c r="E77" s="5" t="s">
        <v>42</v>
      </c>
      <c r="F77" s="8"/>
      <c r="G77" s="11">
        <f t="shared" si="3"/>
        <v>14.8148148148148</v>
      </c>
      <c r="H77" s="9"/>
      <c r="I77" s="15" t="s">
        <v>23</v>
      </c>
      <c r="J77" s="26"/>
    </row>
    <row r="78" ht="36" spans="1:10">
      <c r="A78" s="3" t="s">
        <v>126</v>
      </c>
      <c r="B78" s="5" t="s">
        <v>127</v>
      </c>
      <c r="C78" s="5" t="s">
        <v>128</v>
      </c>
      <c r="D78" s="29" t="s">
        <v>129</v>
      </c>
      <c r="E78" s="5" t="s">
        <v>22</v>
      </c>
      <c r="F78" s="4">
        <v>2890</v>
      </c>
      <c r="G78" s="5">
        <v>5000</v>
      </c>
      <c r="H78" s="7">
        <v>1</v>
      </c>
      <c r="I78" s="37" t="s">
        <v>130</v>
      </c>
      <c r="J78" s="26"/>
    </row>
    <row r="79" ht="22.5" spans="1:10">
      <c r="A79" s="3"/>
      <c r="B79" s="5"/>
      <c r="C79" s="25" t="s">
        <v>131</v>
      </c>
      <c r="D79" s="5" t="s">
        <v>25</v>
      </c>
      <c r="E79" s="5" t="s">
        <v>42</v>
      </c>
      <c r="F79" s="8"/>
      <c r="G79" s="11">
        <f t="shared" ref="G79:G83" si="4">G78/0.75/450</f>
        <v>14.8148148148148</v>
      </c>
      <c r="H79" s="12"/>
      <c r="I79" s="15" t="s">
        <v>23</v>
      </c>
      <c r="J79" s="26"/>
    </row>
    <row r="80" ht="48" spans="1:10">
      <c r="A80" s="3"/>
      <c r="B80" s="5"/>
      <c r="C80" s="5" t="s">
        <v>132</v>
      </c>
      <c r="D80" s="29" t="s">
        <v>133</v>
      </c>
      <c r="E80" s="5" t="s">
        <v>22</v>
      </c>
      <c r="F80" s="4">
        <v>3057</v>
      </c>
      <c r="G80" s="5">
        <v>430</v>
      </c>
      <c r="H80" s="12"/>
      <c r="I80" s="37" t="s">
        <v>134</v>
      </c>
      <c r="J80" s="26"/>
    </row>
    <row r="81" ht="22.5" spans="1:10">
      <c r="A81" s="3"/>
      <c r="B81" s="5"/>
      <c r="C81" s="25" t="s">
        <v>135</v>
      </c>
      <c r="D81" s="5" t="s">
        <v>25</v>
      </c>
      <c r="E81" s="5" t="s">
        <v>42</v>
      </c>
      <c r="F81" s="8"/>
      <c r="G81" s="11">
        <f t="shared" si="4"/>
        <v>1.27407407407407</v>
      </c>
      <c r="H81" s="12"/>
      <c r="I81" s="15" t="s">
        <v>23</v>
      </c>
      <c r="J81" s="26"/>
    </row>
    <row r="82" ht="36" spans="1:10">
      <c r="A82" s="3"/>
      <c r="B82" s="5"/>
      <c r="C82" s="5" t="s">
        <v>136</v>
      </c>
      <c r="D82" s="29" t="s">
        <v>137</v>
      </c>
      <c r="E82" s="5" t="s">
        <v>22</v>
      </c>
      <c r="F82" s="4">
        <v>3126</v>
      </c>
      <c r="G82" s="5">
        <v>430</v>
      </c>
      <c r="H82" s="12"/>
      <c r="I82" s="37" t="s">
        <v>134</v>
      </c>
      <c r="J82" s="26"/>
    </row>
    <row r="83" ht="22.5" spans="1:10">
      <c r="A83" s="3"/>
      <c r="B83" s="5"/>
      <c r="C83" s="25" t="s">
        <v>138</v>
      </c>
      <c r="D83" s="5" t="s">
        <v>25</v>
      </c>
      <c r="E83" s="5" t="s">
        <v>42</v>
      </c>
      <c r="F83" s="8"/>
      <c r="G83" s="11">
        <f t="shared" si="4"/>
        <v>1.27407407407407</v>
      </c>
      <c r="H83" s="12"/>
      <c r="I83" s="15" t="s">
        <v>23</v>
      </c>
      <c r="J83" s="26"/>
    </row>
    <row r="84" ht="45" spans="1:10">
      <c r="A84" s="3"/>
      <c r="B84" s="5"/>
      <c r="C84" s="5" t="s">
        <v>139</v>
      </c>
      <c r="D84" s="5" t="s">
        <v>140</v>
      </c>
      <c r="E84" s="5" t="s">
        <v>22</v>
      </c>
      <c r="F84" s="4">
        <v>1210</v>
      </c>
      <c r="G84" s="5">
        <v>1500</v>
      </c>
      <c r="H84" s="12"/>
      <c r="I84" s="15" t="s">
        <v>23</v>
      </c>
      <c r="J84" s="26"/>
    </row>
    <row r="85" ht="22.5" spans="1:10">
      <c r="A85" s="3"/>
      <c r="B85" s="5"/>
      <c r="C85" s="25" t="s">
        <v>141</v>
      </c>
      <c r="D85" s="5" t="s">
        <v>25</v>
      </c>
      <c r="E85" s="5" t="s">
        <v>42</v>
      </c>
      <c r="F85" s="8"/>
      <c r="G85" s="11">
        <f>G84/0.75/450</f>
        <v>4.44444444444444</v>
      </c>
      <c r="H85" s="9"/>
      <c r="I85" s="15" t="s">
        <v>23</v>
      </c>
      <c r="J85" s="26"/>
    </row>
    <row r="86" ht="22.5" spans="1:10">
      <c r="A86" s="3" t="s">
        <v>142</v>
      </c>
      <c r="B86" s="5" t="s">
        <v>143</v>
      </c>
      <c r="C86" s="5" t="s">
        <v>144</v>
      </c>
      <c r="D86" s="5" t="s">
        <v>145</v>
      </c>
      <c r="E86" s="5" t="s">
        <v>22</v>
      </c>
      <c r="F86" s="5"/>
      <c r="G86" s="11" t="s">
        <v>146</v>
      </c>
      <c r="H86" s="30">
        <v>1</v>
      </c>
      <c r="I86" s="15" t="s">
        <v>147</v>
      </c>
      <c r="J86" s="26"/>
    </row>
    <row r="87" ht="14.25" spans="1:10">
      <c r="A87" s="26"/>
      <c r="B87" s="31" t="s">
        <v>148</v>
      </c>
      <c r="C87" s="32"/>
      <c r="D87" s="33"/>
      <c r="E87" s="33"/>
      <c r="F87" s="34"/>
      <c r="G87" s="33"/>
      <c r="H87" s="33"/>
      <c r="I87" s="36"/>
      <c r="J87" s="36"/>
    </row>
    <row r="88" spans="1:10">
      <c r="A88" s="26"/>
      <c r="B88" s="34" t="s">
        <v>149</v>
      </c>
      <c r="C88" s="34"/>
      <c r="D88" s="34"/>
      <c r="E88" s="34"/>
      <c r="F88" s="34"/>
      <c r="G88" s="34"/>
      <c r="H88" s="34"/>
      <c r="I88" s="34"/>
      <c r="J88" s="34"/>
    </row>
    <row r="89" spans="1:10">
      <c r="A89" s="26"/>
      <c r="B89" s="34" t="s">
        <v>150</v>
      </c>
      <c r="C89" s="34"/>
      <c r="D89" s="34"/>
      <c r="E89" s="34"/>
      <c r="F89" s="34"/>
      <c r="G89" s="34"/>
      <c r="H89" s="35"/>
      <c r="I89" s="36"/>
      <c r="J89" s="36"/>
    </row>
    <row r="90" spans="1:10">
      <c r="A90" s="26"/>
      <c r="B90" s="34" t="s">
        <v>151</v>
      </c>
      <c r="C90" s="34"/>
      <c r="D90" s="34"/>
      <c r="E90" s="34"/>
      <c r="F90" s="34"/>
      <c r="G90" s="34"/>
      <c r="H90" s="35"/>
      <c r="I90" s="36"/>
      <c r="J90" s="36"/>
    </row>
    <row r="91" spans="1:10">
      <c r="A91" s="26"/>
      <c r="B91" s="34" t="s">
        <v>152</v>
      </c>
      <c r="C91" s="34"/>
      <c r="D91" s="34"/>
      <c r="E91" s="34"/>
      <c r="F91" s="34"/>
      <c r="G91" s="34"/>
      <c r="H91" s="35"/>
      <c r="I91" s="36"/>
      <c r="J91" s="36"/>
    </row>
    <row r="92" spans="1:10">
      <c r="A92" s="26"/>
      <c r="B92" s="34" t="s">
        <v>153</v>
      </c>
      <c r="C92" s="34"/>
      <c r="D92" s="36"/>
      <c r="E92" s="36"/>
      <c r="F92" s="34"/>
      <c r="G92" s="36"/>
      <c r="H92" s="36"/>
      <c r="I92" s="36"/>
      <c r="J92" s="36"/>
    </row>
  </sheetData>
  <mergeCells count="90">
    <mergeCell ref="A1:I1"/>
    <mergeCell ref="A2:C2"/>
    <mergeCell ref="B87:C87"/>
    <mergeCell ref="D87:E87"/>
    <mergeCell ref="I87:J87"/>
    <mergeCell ref="B89:G89"/>
    <mergeCell ref="I89:J89"/>
    <mergeCell ref="B90:G90"/>
    <mergeCell ref="I90:J90"/>
    <mergeCell ref="B92:C92"/>
    <mergeCell ref="D92:E92"/>
    <mergeCell ref="I92:J92"/>
    <mergeCell ref="A3:A4"/>
    <mergeCell ref="A5:A9"/>
    <mergeCell ref="A10:A23"/>
    <mergeCell ref="A24:A27"/>
    <mergeCell ref="A28:A31"/>
    <mergeCell ref="A32:A56"/>
    <mergeCell ref="A57:A66"/>
    <mergeCell ref="A67:A71"/>
    <mergeCell ref="A72:A77"/>
    <mergeCell ref="A78:A85"/>
    <mergeCell ref="B3:B4"/>
    <mergeCell ref="B5:B9"/>
    <mergeCell ref="B10:B23"/>
    <mergeCell ref="B24:B27"/>
    <mergeCell ref="B28:B31"/>
    <mergeCell ref="B32:B56"/>
    <mergeCell ref="B57:B66"/>
    <mergeCell ref="B67:B71"/>
    <mergeCell ref="B72:B77"/>
    <mergeCell ref="B78:B85"/>
    <mergeCell ref="C6:C8"/>
    <mergeCell ref="C11:C13"/>
    <mergeCell ref="C15:C17"/>
    <mergeCell ref="C25:C27"/>
    <mergeCell ref="C29:C31"/>
    <mergeCell ref="C33:C35"/>
    <mergeCell ref="C37:C39"/>
    <mergeCell ref="C44:C46"/>
    <mergeCell ref="C50:C52"/>
    <mergeCell ref="D6:D8"/>
    <mergeCell ref="D11:D13"/>
    <mergeCell ref="D15:D17"/>
    <mergeCell ref="D25:D27"/>
    <mergeCell ref="D29:D31"/>
    <mergeCell ref="D33:D35"/>
    <mergeCell ref="D37:D39"/>
    <mergeCell ref="D44:D46"/>
    <mergeCell ref="D50:D52"/>
    <mergeCell ref="F5:F8"/>
    <mergeCell ref="F10:F13"/>
    <mergeCell ref="F14:F17"/>
    <mergeCell ref="F18:F19"/>
    <mergeCell ref="F20:F21"/>
    <mergeCell ref="F24:F27"/>
    <mergeCell ref="F28:F31"/>
    <mergeCell ref="F32:F35"/>
    <mergeCell ref="F36:F39"/>
    <mergeCell ref="F41:F42"/>
    <mergeCell ref="F43:F46"/>
    <mergeCell ref="F47:F48"/>
    <mergeCell ref="F49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2:F73"/>
    <mergeCell ref="F74:F75"/>
    <mergeCell ref="F76:F77"/>
    <mergeCell ref="F78:F79"/>
    <mergeCell ref="F80:F81"/>
    <mergeCell ref="F82:F83"/>
    <mergeCell ref="F84:F85"/>
    <mergeCell ref="H3:H4"/>
    <mergeCell ref="H5:H9"/>
    <mergeCell ref="H10:H23"/>
    <mergeCell ref="H24:H27"/>
    <mergeCell ref="H28:H31"/>
    <mergeCell ref="H32:H56"/>
    <mergeCell ref="H57:H66"/>
    <mergeCell ref="H67:H71"/>
    <mergeCell ref="H72:H77"/>
    <mergeCell ref="H78:H85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周玉</cp:lastModifiedBy>
  <dcterms:created xsi:type="dcterms:W3CDTF">2019-09-11T04:02:39Z</dcterms:created>
  <dcterms:modified xsi:type="dcterms:W3CDTF">2019-09-11T04:04:10Z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